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회계사무원 업무220210\2020~\102 최일영 업무\예산서 및 추경 및 결산\예산공고\2023년\"/>
    </mc:Choice>
  </mc:AlternateContent>
  <bookViews>
    <workbookView xWindow="0" yWindow="0" windowWidth="28800" windowHeight="13065" tabRatio="813"/>
  </bookViews>
  <sheets>
    <sheet name="4차추경예산안공고" sheetId="4" r:id="rId1"/>
  </sheets>
  <definedNames>
    <definedName name="_xlnm.Print_Area" localSheetId="0">'4차추경예산안공고'!$A$1:$P$69</definedName>
  </definedNames>
  <calcPr calcId="162913"/>
</workbook>
</file>

<file path=xl/calcChain.xml><?xml version="1.0" encoding="utf-8"?>
<calcChain xmlns="http://schemas.openxmlformats.org/spreadsheetml/2006/main">
  <c r="O62" i="4" l="1"/>
  <c r="G30" i="4" l="1"/>
  <c r="G59" i="4" l="1"/>
  <c r="G60" i="4"/>
  <c r="G61" i="4"/>
  <c r="N44" i="4"/>
  <c r="G15" i="4" l="1"/>
  <c r="G16" i="4"/>
  <c r="O15" i="4" l="1"/>
  <c r="O16" i="4"/>
  <c r="O17" i="4"/>
  <c r="O18" i="4"/>
  <c r="O19" i="4"/>
  <c r="O20" i="4"/>
  <c r="O21" i="4"/>
  <c r="O14" i="4"/>
  <c r="O63" i="4"/>
  <c r="O61" i="4"/>
  <c r="O60" i="4"/>
  <c r="O59" i="4"/>
  <c r="O13" i="4" l="1"/>
  <c r="O58" i="4"/>
  <c r="N58" i="4"/>
  <c r="M58" i="4"/>
  <c r="F58" i="4"/>
  <c r="E58" i="4"/>
  <c r="G58" i="4" l="1"/>
  <c r="O50" i="4"/>
  <c r="P50" i="4" s="1"/>
  <c r="O49" i="4"/>
  <c r="P49" i="4" s="1"/>
  <c r="O48" i="4"/>
  <c r="P48" i="4" s="1"/>
  <c r="O47" i="4"/>
  <c r="P47" i="4" s="1"/>
  <c r="G47" i="4"/>
  <c r="H47" i="4" s="1"/>
  <c r="O46" i="4"/>
  <c r="P46" i="4" s="1"/>
  <c r="G46" i="4"/>
  <c r="H46" i="4" s="1"/>
  <c r="O45" i="4"/>
  <c r="P45" i="4" s="1"/>
  <c r="G45" i="4"/>
  <c r="H45" i="4" s="1"/>
  <c r="M44" i="4"/>
  <c r="F44" i="4"/>
  <c r="E44" i="4"/>
  <c r="G17" i="4"/>
  <c r="G18" i="4"/>
  <c r="G19" i="4"/>
  <c r="G20" i="4"/>
  <c r="H20" i="4" s="1"/>
  <c r="O31" i="4"/>
  <c r="P31" i="4" s="1"/>
  <c r="G32" i="4"/>
  <c r="H32" i="4" s="1"/>
  <c r="G31" i="4"/>
  <c r="H31" i="4" s="1"/>
  <c r="G44" i="4" l="1"/>
  <c r="H44" i="4" s="1"/>
  <c r="O44" i="4"/>
  <c r="P44" i="4" s="1"/>
  <c r="M13" i="4"/>
  <c r="O36" i="4"/>
  <c r="P36" i="4" s="1"/>
  <c r="O35" i="4"/>
  <c r="P35" i="4" s="1"/>
  <c r="O34" i="4"/>
  <c r="P34" i="4" s="1"/>
  <c r="O33" i="4"/>
  <c r="P33" i="4" s="1"/>
  <c r="O32" i="4"/>
  <c r="P32" i="4" s="1"/>
  <c r="O30" i="4"/>
  <c r="P30" i="4" s="1"/>
  <c r="H30" i="4"/>
  <c r="N29" i="4"/>
  <c r="M29" i="4"/>
  <c r="F29" i="4"/>
  <c r="E29" i="4"/>
  <c r="O29" i="4" l="1"/>
  <c r="P29" i="4" s="1"/>
  <c r="G29" i="4"/>
  <c r="H29" i="4" s="1"/>
  <c r="P15" i="4" l="1"/>
  <c r="P17" i="4"/>
  <c r="P18" i="4"/>
  <c r="P21" i="4"/>
  <c r="P14" i="4"/>
  <c r="N13" i="4"/>
  <c r="P13" i="4" l="1"/>
  <c r="P16" i="4"/>
  <c r="H16" i="4"/>
  <c r="H17" i="4"/>
  <c r="H18" i="4"/>
  <c r="H19" i="4"/>
  <c r="F13" i="4"/>
  <c r="G14" i="4"/>
  <c r="G13" i="4" s="1"/>
  <c r="E13" i="4"/>
  <c r="H13" i="4" l="1"/>
</calcChain>
</file>

<file path=xl/sharedStrings.xml><?xml version="1.0" encoding="utf-8"?>
<sst xmlns="http://schemas.openxmlformats.org/spreadsheetml/2006/main" count="193" uniqueCount="73">
  <si>
    <t>공       고</t>
    <phoneticPr fontId="2" type="noConversion"/>
  </si>
  <si>
    <t>세  입  예  산</t>
    <phoneticPr fontId="2" type="noConversion"/>
  </si>
  <si>
    <t>세  출  예  산</t>
    <phoneticPr fontId="2" type="noConversion"/>
  </si>
  <si>
    <t>관</t>
    <phoneticPr fontId="2" type="noConversion"/>
  </si>
  <si>
    <t>항</t>
    <phoneticPr fontId="2" type="noConversion"/>
  </si>
  <si>
    <t>증감(B)-(A)</t>
    <phoneticPr fontId="2" type="noConversion"/>
  </si>
  <si>
    <t>예산액(A)</t>
    <phoneticPr fontId="2" type="noConversion"/>
  </si>
  <si>
    <t>예산액(B)</t>
    <phoneticPr fontId="2" type="noConversion"/>
  </si>
  <si>
    <t>금액</t>
    <phoneticPr fontId="2" type="noConversion"/>
  </si>
  <si>
    <t>비율(%)</t>
    <phoneticPr fontId="2" type="noConversion"/>
  </si>
  <si>
    <t>총  계</t>
    <phoneticPr fontId="2" type="noConversion"/>
  </si>
  <si>
    <t>후원금</t>
    <phoneticPr fontId="2" type="noConversion"/>
  </si>
  <si>
    <t>전입금</t>
    <phoneticPr fontId="2" type="noConversion"/>
  </si>
  <si>
    <t>이월금</t>
    <phoneticPr fontId="2" type="noConversion"/>
  </si>
  <si>
    <t>잡수입</t>
    <phoneticPr fontId="2" type="noConversion"/>
  </si>
  <si>
    <t>총  계</t>
    <phoneticPr fontId="2" type="noConversion"/>
  </si>
  <si>
    <t>사무비</t>
    <phoneticPr fontId="2" type="noConversion"/>
  </si>
  <si>
    <t>인건비</t>
    <phoneticPr fontId="2" type="noConversion"/>
  </si>
  <si>
    <t>운영비</t>
    <phoneticPr fontId="2" type="noConversion"/>
  </si>
  <si>
    <t>시설비</t>
    <phoneticPr fontId="2" type="noConversion"/>
  </si>
  <si>
    <t>사업비</t>
    <phoneticPr fontId="2" type="noConversion"/>
  </si>
  <si>
    <t>잡지출</t>
    <phoneticPr fontId="2" type="noConversion"/>
  </si>
  <si>
    <t>[부산진구장애인복지관]</t>
    <phoneticPr fontId="2" type="noConversion"/>
  </si>
  <si>
    <t>사업수입</t>
    <phoneticPr fontId="2" type="noConversion"/>
  </si>
  <si>
    <t>세  입  예  산</t>
    <phoneticPr fontId="2" type="noConversion"/>
  </si>
  <si>
    <t>세  출  예  산</t>
    <phoneticPr fontId="2" type="noConversion"/>
  </si>
  <si>
    <t>관</t>
    <phoneticPr fontId="2" type="noConversion"/>
  </si>
  <si>
    <t>항</t>
    <phoneticPr fontId="2" type="noConversion"/>
  </si>
  <si>
    <t>증감(B)-(A)</t>
    <phoneticPr fontId="2" type="noConversion"/>
  </si>
  <si>
    <t>예산액(A)</t>
    <phoneticPr fontId="2" type="noConversion"/>
  </si>
  <si>
    <t>예산액(B)</t>
    <phoneticPr fontId="2" type="noConversion"/>
  </si>
  <si>
    <t>금액</t>
    <phoneticPr fontId="2" type="noConversion"/>
  </si>
  <si>
    <t>총  계</t>
    <phoneticPr fontId="2" type="noConversion"/>
  </si>
  <si>
    <t>사무비</t>
    <phoneticPr fontId="2" type="noConversion"/>
  </si>
  <si>
    <t>인건비</t>
    <phoneticPr fontId="2" type="noConversion"/>
  </si>
  <si>
    <t>운영비</t>
    <phoneticPr fontId="2" type="noConversion"/>
  </si>
  <si>
    <t>시설비</t>
    <phoneticPr fontId="2" type="noConversion"/>
  </si>
  <si>
    <t>사업비</t>
    <phoneticPr fontId="2" type="noConversion"/>
  </si>
  <si>
    <t>잡지출</t>
    <phoneticPr fontId="2" type="noConversion"/>
  </si>
  <si>
    <t>예비비 
및 기타</t>
    <phoneticPr fontId="2" type="noConversion"/>
  </si>
  <si>
    <t>보조금</t>
    <phoneticPr fontId="2" type="noConversion"/>
  </si>
  <si>
    <t>예비비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</si>
  <si>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</si>
  <si>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</si>
  <si>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</si>
  <si>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(단위 :  원)</t>
    <phoneticPr fontId="2" type="noConversion"/>
  </si>
  <si>
    <t>과년도
지출</t>
    <phoneticPr fontId="2" type="noConversion"/>
  </si>
  <si>
    <t>업무
추진비</t>
    <phoneticPr fontId="2" type="noConversion"/>
  </si>
  <si>
    <t>과년도수입</t>
    <phoneticPr fontId="2" type="noConversion"/>
  </si>
  <si>
    <t>[장애학생방과후활동서비스]</t>
    <phoneticPr fontId="2" type="noConversion"/>
  </si>
  <si>
    <t>[장애아동발달재활사업]</t>
    <phoneticPr fontId="2" type="noConversion"/>
  </si>
  <si>
    <t>예비비및기타</t>
    <phoneticPr fontId="2" type="noConversion"/>
  </si>
  <si>
    <t>예비비및기타</t>
    <phoneticPr fontId="2" type="noConversion"/>
  </si>
  <si>
    <t>사업수익</t>
    <phoneticPr fontId="2" type="noConversion"/>
  </si>
  <si>
    <t>잡수입</t>
    <phoneticPr fontId="2" type="noConversion"/>
  </si>
  <si>
    <t>잡수입</t>
    <phoneticPr fontId="2" type="noConversion"/>
  </si>
  <si>
    <t>이월금</t>
    <phoneticPr fontId="2" type="noConversion"/>
  </si>
  <si>
    <t>사업수입</t>
    <phoneticPr fontId="2" type="noConversion"/>
  </si>
  <si>
    <t>[주간활동서비스]</t>
    <phoneticPr fontId="2" type="noConversion"/>
  </si>
  <si>
    <t>과년도
수입</t>
    <phoneticPr fontId="2" type="noConversion"/>
  </si>
  <si>
    <t>후원금
수입</t>
    <phoneticPr fontId="2" type="noConversion"/>
  </si>
  <si>
    <t>보조금
수입</t>
    <phoneticPr fontId="2" type="noConversion"/>
  </si>
  <si>
    <t>-</t>
    <phoneticPr fontId="2" type="noConversion"/>
  </si>
  <si>
    <t>시설비</t>
    <phoneticPr fontId="2" type="noConversion"/>
  </si>
  <si>
    <t>재산
조성비</t>
    <phoneticPr fontId="2" type="noConversion"/>
  </si>
  <si>
    <r>
      <t>부산진구장애인복지관의 2023년 본예산을
 「사회복지법인 재무회계규칙</t>
    </r>
    <r>
      <rPr>
        <sz val="32"/>
        <color theme="1"/>
        <rFont val="맑은 고딕"/>
        <family val="3"/>
        <charset val="129"/>
      </rPr>
      <t>」</t>
    </r>
    <r>
      <rPr>
        <sz val="32"/>
        <color theme="1"/>
        <rFont val="나눔고딕 ExtraBold"/>
        <family val="3"/>
        <charset val="129"/>
      </rPr>
      <t>에 의거하여 다음과 같이 공고합니다.</t>
    </r>
    <phoneticPr fontId="2" type="noConversion"/>
  </si>
  <si>
    <t>2022년 4차 
추경 예산</t>
    <phoneticPr fontId="2" type="noConversion"/>
  </si>
  <si>
    <t>2023년 예산</t>
    <phoneticPr fontId="2" type="noConversion"/>
  </si>
  <si>
    <t>2022년 3차 
추경 예산</t>
    <phoneticPr fontId="2" type="noConversion"/>
  </si>
  <si>
    <t>이</t>
    <phoneticPr fontId="2" type="noConversion"/>
  </si>
  <si>
    <t>하</t>
    <phoneticPr fontId="2" type="noConversion"/>
  </si>
  <si>
    <t>여</t>
    <phoneticPr fontId="2" type="noConversion"/>
  </si>
  <si>
    <t>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</si>
</sst>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 "/>
    <numFmt numFmtId="177" formatCode="00"/>
    <numFmt numFmtId="178" formatCode="#,##0_ 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나눔고딕 ExtraBold"/>
      <family val="3"/>
      <charset val="129"/>
    </font>
    <font>
      <b/>
      <sz val="60"/>
      <color theme="1"/>
      <name val="나눔고딕 ExtraBold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32"/>
      <color theme="1"/>
      <name val="나눔고딕 ExtraBold"/>
      <family val="3"/>
      <charset val="129"/>
    </font>
    <font>
      <sz val="32"/>
      <color theme="1"/>
      <name val="맑은 고딕"/>
      <family val="3"/>
      <charset val="129"/>
    </font>
    <font>
      <sz val="12"/>
      <color theme="1"/>
      <name val="맑은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2"/>
      <color theme="1"/>
      <name val="맑은고딕"/>
      <family val="3"/>
      <charset val="129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맑은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41" fontId="7" fillId="0" borderId="4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6" fillId="2" borderId="1" xfId="1" applyFont="1" applyFill="1" applyBorder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3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1" fontId="5" fillId="0" borderId="0" xfId="1" applyFont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1" fontId="5" fillId="0" borderId="0" xfId="1" applyFont="1" applyAlignment="1">
      <alignment vertical="center" wrapText="1"/>
    </xf>
    <xf numFmtId="176" fontId="5" fillId="0" borderId="0" xfId="0" applyNumberFormat="1" applyFont="1" applyAlignment="1">
      <alignment horizontal="center" vertical="center" wrapText="1"/>
    </xf>
    <xf numFmtId="41" fontId="7" fillId="0" borderId="4" xfId="1" applyFont="1" applyFill="1" applyBorder="1" applyAlignment="1">
      <alignment horizontal="center" vertical="center" wrapText="1"/>
    </xf>
    <xf numFmtId="41" fontId="7" fillId="0" borderId="1" xfId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 shrinkToFit="1"/>
    </xf>
    <xf numFmtId="41" fontId="12" fillId="0" borderId="1" xfId="1" applyFont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41" fontId="12" fillId="0" borderId="1" xfId="1" applyFont="1" applyBorder="1" applyAlignment="1">
      <alignment horizontal="center" vertical="center" wrapText="1"/>
    </xf>
    <xf numFmtId="178" fontId="16" fillId="0" borderId="1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78" fontId="16" fillId="0" borderId="1" xfId="0" applyNumberFormat="1" applyFont="1" applyFill="1" applyBorder="1" applyAlignment="1">
      <alignment horizontal="right" vertical="center" wrapText="1"/>
    </xf>
    <xf numFmtId="41" fontId="5" fillId="0" borderId="1" xfId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8" fontId="16" fillId="0" borderId="14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right" vertical="center" wrapText="1"/>
    </xf>
    <xf numFmtId="178" fontId="14" fillId="0" borderId="1" xfId="0" applyNumberFormat="1" applyFont="1" applyFill="1" applyBorder="1" applyAlignment="1">
      <alignment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41" fontId="15" fillId="0" borderId="1" xfId="1" applyFont="1" applyBorder="1" applyAlignment="1">
      <alignment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vertical="center" wrapText="1"/>
    </xf>
    <xf numFmtId="41" fontId="5" fillId="0" borderId="6" xfId="1" applyFont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177" fontId="12" fillId="0" borderId="3" xfId="0" applyNumberFormat="1" applyFont="1" applyBorder="1" applyAlignment="1">
      <alignment horizontal="center" vertical="center" wrapText="1"/>
    </xf>
    <xf numFmtId="177" fontId="12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1" fontId="15" fillId="0" borderId="1" xfId="1" applyFont="1" applyBorder="1" applyAlignment="1">
      <alignment horizontal="right" vertical="center" wrapText="1"/>
    </xf>
    <xf numFmtId="41" fontId="14" fillId="4" borderId="16" xfId="1" applyFont="1" applyFill="1" applyBorder="1" applyAlignment="1">
      <alignment horizontal="right" vertical="center" wrapText="1"/>
    </xf>
    <xf numFmtId="178" fontId="14" fillId="0" borderId="0" xfId="0" applyNumberFormat="1" applyFont="1" applyFill="1" applyBorder="1" applyAlignment="1">
      <alignment vertical="center" wrapText="1"/>
    </xf>
    <xf numFmtId="41" fontId="12" fillId="0" borderId="2" xfId="1" applyFont="1" applyBorder="1" applyAlignment="1">
      <alignment horizontal="right" vertical="center" wrapText="1"/>
    </xf>
    <xf numFmtId="41" fontId="12" fillId="0" borderId="1" xfId="1" applyFont="1" applyBorder="1" applyAlignment="1">
      <alignment horizontal="right" vertical="center" wrapText="1"/>
    </xf>
    <xf numFmtId="41" fontId="12" fillId="0" borderId="4" xfId="1" applyFont="1" applyBorder="1" applyAlignment="1">
      <alignment horizontal="right" vertical="center" wrapText="1"/>
    </xf>
    <xf numFmtId="178" fontId="14" fillId="0" borderId="15" xfId="0" applyNumberFormat="1" applyFont="1" applyFill="1" applyBorder="1" applyAlignment="1">
      <alignment horizontal="right" vertical="center" wrapText="1"/>
    </xf>
    <xf numFmtId="178" fontId="14" fillId="0" borderId="13" xfId="0" applyNumberFormat="1" applyFont="1" applyFill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449035</xdr:colOff>
      <xdr:row>65</xdr:row>
      <xdr:rowOff>0</xdr:rowOff>
    </xdr:from>
    <xdr:to>
      <xdr:col>12</xdr:col>
      <xdr:colOff>1397819</xdr:colOff>
      <xdr:row>68</xdr:row>
      <xdr:rowOff>148277</xdr:rowOff>
    </xdr:to>
    <xdr:sp macro="" textlink="">
      <xdr:nvSpPr>
        <xdr:cNvPr id="3" name="부제목 2"/>
        <xdr:cNvSpPr>
          <a:spLocks noGrp="1"/>
        </xdr:cNvSpPr>
      </xdr:nvSpPr>
      <xdr:spPr>
        <a:xfrm>
          <a:off x="3946071" y="27377572"/>
          <a:ext cx="6500498" cy="1155205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marL="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3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1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ko-KR"/>
            <a:t> </a:t>
          </a:r>
          <a:r>
            <a:rPr lang="ko-KR" altLang="en-US" b="1">
              <a:solidFill>
                <a:sysClr val="windowText" lastClr="000000"/>
              </a:solidFill>
            </a:rPr>
            <a:t>부산진구장애인복지관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3"/>
  <sheetViews>
    <sheetView tabSelected="1" view="pageBreakPreview" topLeftCell="C13" zoomScale="130" zoomScaleNormal="55" zoomScaleSheetLayoutView="130" zoomScalePageLayoutView="55" workbookViewId="0">
      <selection activeCell="F16" sqref="F16"/>
    </sheetView>
  </sheetViews>
  <sheetFormatPr defaultRowHeight="16.5"/>
  <cols>
    <col min="1" max="1" width="4" customWidth="1"/>
    <col min="2" max="2" width="9.125" customWidth="1"/>
    <col min="3" max="3" width="4.875" bestFit="1" customWidth="1"/>
    <col min="4" max="4" width="11.625" customWidth="1"/>
    <col min="5" max="6" width="18.875" customWidth="1"/>
    <col min="7" max="7" width="16.5" customWidth="1"/>
    <col min="8" max="8" width="9.25" customWidth="1"/>
    <col min="9" max="9" width="4.875" bestFit="1" customWidth="1"/>
    <col min="10" max="10" width="9.375" customWidth="1"/>
    <col min="11" max="11" width="4.875" bestFit="1" customWidth="1"/>
    <col min="12" max="12" width="9.125" customWidth="1"/>
    <col min="13" max="14" width="18.75" customWidth="1"/>
    <col min="15" max="15" width="16.5" customWidth="1"/>
    <col min="16" max="16" width="8.125" customWidth="1"/>
  </cols>
  <sheetData>
    <row r="2" spans="1:16" ht="106.5" customHeight="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6.5" customHeight="1"/>
    <row r="4" spans="1:16" ht="119.25" customHeight="1">
      <c r="A4" s="100" t="s">
        <v>65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9.5" customHeight="1"/>
    <row r="6" spans="1:16" ht="38.25" customHeight="1">
      <c r="A6" s="101">
        <v>44922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ht="30" customHeight="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30" customHeight="1">
      <c r="G8" s="102" t="s">
        <v>22</v>
      </c>
      <c r="H8" s="106"/>
      <c r="I8" s="106"/>
      <c r="J8" s="106"/>
      <c r="K8" s="106"/>
      <c r="L8" s="106"/>
    </row>
    <row r="9" spans="1:16" s="5" customFormat="1" ht="23.25" customHeight="1">
      <c r="A9" s="1"/>
      <c r="B9" s="2"/>
      <c r="C9" s="2"/>
      <c r="D9" s="2"/>
      <c r="E9" s="3"/>
      <c r="F9" s="3"/>
      <c r="G9" s="3"/>
      <c r="H9" s="4"/>
      <c r="I9" s="1"/>
      <c r="J9" s="2"/>
      <c r="K9" s="2"/>
      <c r="L9" s="2"/>
      <c r="M9" s="3"/>
      <c r="N9" s="3"/>
      <c r="O9" s="65" t="s">
        <v>45</v>
      </c>
      <c r="P9" s="65"/>
    </row>
    <row r="10" spans="1:16" s="5" customFormat="1" ht="33.75" customHeight="1">
      <c r="A10" s="90" t="s">
        <v>1</v>
      </c>
      <c r="B10" s="91"/>
      <c r="C10" s="91"/>
      <c r="D10" s="91"/>
      <c r="E10" s="91"/>
      <c r="F10" s="91"/>
      <c r="G10" s="91"/>
      <c r="H10" s="92"/>
      <c r="I10" s="90" t="s">
        <v>2</v>
      </c>
      <c r="J10" s="91"/>
      <c r="K10" s="91"/>
      <c r="L10" s="91"/>
      <c r="M10" s="91"/>
      <c r="N10" s="91"/>
      <c r="O10" s="91"/>
      <c r="P10" s="92"/>
    </row>
    <row r="11" spans="1:16" s="5" customFormat="1" ht="48.75" customHeight="1">
      <c r="A11" s="93" t="s">
        <v>3</v>
      </c>
      <c r="B11" s="94"/>
      <c r="C11" s="93" t="s">
        <v>4</v>
      </c>
      <c r="D11" s="94"/>
      <c r="E11" s="32" t="s">
        <v>66</v>
      </c>
      <c r="F11" s="32" t="s">
        <v>67</v>
      </c>
      <c r="G11" s="97" t="s">
        <v>5</v>
      </c>
      <c r="H11" s="98"/>
      <c r="I11" s="93" t="s">
        <v>3</v>
      </c>
      <c r="J11" s="94"/>
      <c r="K11" s="93" t="s">
        <v>4</v>
      </c>
      <c r="L11" s="94"/>
      <c r="M11" s="32" t="s">
        <v>66</v>
      </c>
      <c r="N11" s="32" t="s">
        <v>67</v>
      </c>
      <c r="O11" s="97" t="s">
        <v>5</v>
      </c>
      <c r="P11" s="98"/>
    </row>
    <row r="12" spans="1:16" s="5" customFormat="1" ht="25.5" customHeight="1">
      <c r="A12" s="95"/>
      <c r="B12" s="96"/>
      <c r="C12" s="95"/>
      <c r="D12" s="96"/>
      <c r="E12" s="6" t="s">
        <v>6</v>
      </c>
      <c r="F12" s="6" t="s">
        <v>7</v>
      </c>
      <c r="G12" s="7" t="s">
        <v>8</v>
      </c>
      <c r="H12" s="11" t="s">
        <v>9</v>
      </c>
      <c r="I12" s="95"/>
      <c r="J12" s="96"/>
      <c r="K12" s="95"/>
      <c r="L12" s="96"/>
      <c r="M12" s="6" t="s">
        <v>6</v>
      </c>
      <c r="N12" s="6" t="s">
        <v>7</v>
      </c>
      <c r="O12" s="7" t="s">
        <v>8</v>
      </c>
      <c r="P12" s="12" t="s">
        <v>9</v>
      </c>
    </row>
    <row r="13" spans="1:16" s="5" customFormat="1" ht="30" customHeight="1">
      <c r="A13" s="103" t="s">
        <v>10</v>
      </c>
      <c r="B13" s="104"/>
      <c r="C13" s="104"/>
      <c r="D13" s="105"/>
      <c r="E13" s="8">
        <f>SUM(E14:E21)</f>
        <v>1523429000</v>
      </c>
      <c r="F13" s="8">
        <f>SUM(F14:F21)</f>
        <v>1795457000</v>
      </c>
      <c r="G13" s="8">
        <f>SUM(G14:G21)</f>
        <v>272028000</v>
      </c>
      <c r="H13" s="9">
        <f>G13/E13*100</f>
        <v>17.856296552054609</v>
      </c>
      <c r="I13" s="103" t="s">
        <v>15</v>
      </c>
      <c r="J13" s="104"/>
      <c r="K13" s="104"/>
      <c r="L13" s="105"/>
      <c r="M13" s="8">
        <f>SUM(M14:M21)</f>
        <v>1523426000</v>
      </c>
      <c r="N13" s="8">
        <f t="shared" ref="N13" si="0">SUM(N14:N21)</f>
        <v>1795457000</v>
      </c>
      <c r="O13" s="8">
        <f>SUM(O14:O21)</f>
        <v>272031000</v>
      </c>
      <c r="P13" s="9">
        <f>O13/M13*100</f>
        <v>17.856528640052094</v>
      </c>
    </row>
    <row r="14" spans="1:16" s="5" customFormat="1" ht="32.25" customHeight="1">
      <c r="A14" s="18">
        <v>1</v>
      </c>
      <c r="B14" s="10" t="s">
        <v>23</v>
      </c>
      <c r="C14" s="17">
        <v>11</v>
      </c>
      <c r="D14" s="37" t="s">
        <v>23</v>
      </c>
      <c r="E14" s="57">
        <v>131331050</v>
      </c>
      <c r="F14" s="57">
        <v>204461000</v>
      </c>
      <c r="G14" s="38">
        <f t="shared" ref="G14:G20" si="1">F14-E14</f>
        <v>73129950</v>
      </c>
      <c r="H14" s="39">
        <v>100</v>
      </c>
      <c r="I14" s="84">
        <v>1</v>
      </c>
      <c r="J14" s="87" t="s">
        <v>16</v>
      </c>
      <c r="K14" s="43">
        <v>11</v>
      </c>
      <c r="L14" s="43" t="s">
        <v>17</v>
      </c>
      <c r="M14" s="61">
        <v>858228410</v>
      </c>
      <c r="N14" s="61">
        <v>993488000</v>
      </c>
      <c r="O14" s="62">
        <f>N14-M14</f>
        <v>135259590</v>
      </c>
      <c r="P14" s="63">
        <f>O14/M14*100</f>
        <v>15.760325389368083</v>
      </c>
    </row>
    <row r="15" spans="1:16" s="5" customFormat="1" ht="39" customHeight="1">
      <c r="A15" s="20">
        <v>2</v>
      </c>
      <c r="B15" s="16" t="s">
        <v>59</v>
      </c>
      <c r="C15" s="16">
        <v>21</v>
      </c>
      <c r="D15" s="37" t="s">
        <v>48</v>
      </c>
      <c r="E15" s="45">
        <v>0</v>
      </c>
      <c r="F15" s="45">
        <v>0</v>
      </c>
      <c r="G15" s="38">
        <f t="shared" si="1"/>
        <v>0</v>
      </c>
      <c r="H15" s="39">
        <v>100</v>
      </c>
      <c r="I15" s="85"/>
      <c r="J15" s="88"/>
      <c r="K15" s="43">
        <v>12</v>
      </c>
      <c r="L15" s="43" t="s">
        <v>42</v>
      </c>
      <c r="M15" s="64">
        <v>5264000</v>
      </c>
      <c r="N15" s="64">
        <v>5100000</v>
      </c>
      <c r="O15" s="62">
        <f t="shared" ref="O15:O21" si="2">N15-M15</f>
        <v>-164000</v>
      </c>
      <c r="P15" s="63">
        <f t="shared" ref="P15:P17" si="3">O15/M15*100</f>
        <v>-3.115501519756839</v>
      </c>
    </row>
    <row r="16" spans="1:16" s="5" customFormat="1" ht="46.5" customHeight="1">
      <c r="A16" s="34">
        <v>3</v>
      </c>
      <c r="B16" s="16" t="s">
        <v>61</v>
      </c>
      <c r="C16" s="16">
        <v>31</v>
      </c>
      <c r="D16" s="37" t="s">
        <v>40</v>
      </c>
      <c r="E16" s="58">
        <v>1324805530</v>
      </c>
      <c r="F16" s="58">
        <v>1521532550</v>
      </c>
      <c r="G16" s="38">
        <f t="shared" si="1"/>
        <v>196727020</v>
      </c>
      <c r="H16" s="39">
        <f>G16/E16*100</f>
        <v>14.849501722716992</v>
      </c>
      <c r="I16" s="86"/>
      <c r="J16" s="89"/>
      <c r="K16" s="43">
        <v>13</v>
      </c>
      <c r="L16" s="43" t="s">
        <v>18</v>
      </c>
      <c r="M16" s="61">
        <v>62593520</v>
      </c>
      <c r="N16" s="61">
        <v>71932490</v>
      </c>
      <c r="O16" s="62">
        <f t="shared" si="2"/>
        <v>9338970</v>
      </c>
      <c r="P16" s="63">
        <f t="shared" si="3"/>
        <v>14.920026865400763</v>
      </c>
    </row>
    <row r="17" spans="1:16" s="5" customFormat="1" ht="45" customHeight="1">
      <c r="A17" s="18">
        <v>4</v>
      </c>
      <c r="B17" s="17" t="s">
        <v>60</v>
      </c>
      <c r="C17" s="17">
        <v>41</v>
      </c>
      <c r="D17" s="37" t="s">
        <v>11</v>
      </c>
      <c r="E17" s="58">
        <v>14523320</v>
      </c>
      <c r="F17" s="58">
        <v>22684000</v>
      </c>
      <c r="G17" s="38">
        <f t="shared" si="1"/>
        <v>8160680</v>
      </c>
      <c r="H17" s="39">
        <f t="shared" ref="H17:H20" si="4">G17/E17*100</f>
        <v>56.190182410082542</v>
      </c>
      <c r="I17" s="44">
        <v>2</v>
      </c>
      <c r="J17" s="43" t="s">
        <v>43</v>
      </c>
      <c r="K17" s="43">
        <v>21</v>
      </c>
      <c r="L17" s="43" t="s">
        <v>19</v>
      </c>
      <c r="M17" s="64">
        <v>6667000</v>
      </c>
      <c r="N17" s="110">
        <v>2250000</v>
      </c>
      <c r="O17" s="62">
        <f t="shared" si="2"/>
        <v>-4417000</v>
      </c>
      <c r="P17" s="63">
        <f t="shared" si="3"/>
        <v>-66.25168741562922</v>
      </c>
    </row>
    <row r="18" spans="1:16" s="5" customFormat="1" ht="32.25" customHeight="1">
      <c r="A18" s="18">
        <v>6</v>
      </c>
      <c r="B18" s="17" t="s">
        <v>12</v>
      </c>
      <c r="C18" s="17">
        <v>61</v>
      </c>
      <c r="D18" s="37" t="s">
        <v>12</v>
      </c>
      <c r="E18" s="58">
        <v>33804100</v>
      </c>
      <c r="F18" s="58">
        <v>30010000</v>
      </c>
      <c r="G18" s="38">
        <f t="shared" si="1"/>
        <v>-3794100</v>
      </c>
      <c r="H18" s="39">
        <f t="shared" si="4"/>
        <v>-11.223786463772147</v>
      </c>
      <c r="I18" s="44">
        <v>3</v>
      </c>
      <c r="J18" s="43" t="s">
        <v>20</v>
      </c>
      <c r="K18" s="43">
        <v>31</v>
      </c>
      <c r="L18" s="43" t="s">
        <v>20</v>
      </c>
      <c r="M18" s="61">
        <v>582783660</v>
      </c>
      <c r="N18" s="61">
        <v>715661050</v>
      </c>
      <c r="O18" s="62">
        <f t="shared" si="2"/>
        <v>132877390</v>
      </c>
      <c r="P18" s="63">
        <f>O18/M18*100</f>
        <v>22.800465956784034</v>
      </c>
    </row>
    <row r="19" spans="1:16" s="5" customFormat="1" ht="41.25" customHeight="1">
      <c r="A19" s="18">
        <v>7</v>
      </c>
      <c r="B19" s="17" t="s">
        <v>13</v>
      </c>
      <c r="C19" s="17">
        <v>71</v>
      </c>
      <c r="D19" s="37" t="s">
        <v>13</v>
      </c>
      <c r="E19" s="58">
        <v>17401317</v>
      </c>
      <c r="F19" s="58">
        <v>13207679</v>
      </c>
      <c r="G19" s="38">
        <f t="shared" si="1"/>
        <v>-4193638</v>
      </c>
      <c r="H19" s="39">
        <f t="shared" si="4"/>
        <v>-24.099543729937224</v>
      </c>
      <c r="I19" s="44">
        <v>4</v>
      </c>
      <c r="J19" s="43" t="s">
        <v>46</v>
      </c>
      <c r="K19" s="43">
        <v>61</v>
      </c>
      <c r="L19" s="43" t="s">
        <v>46</v>
      </c>
      <c r="M19" s="109">
        <v>1197400</v>
      </c>
      <c r="N19" s="109">
        <v>0</v>
      </c>
      <c r="O19" s="62">
        <f t="shared" si="2"/>
        <v>-1197400</v>
      </c>
      <c r="P19" s="63" t="s">
        <v>62</v>
      </c>
    </row>
    <row r="20" spans="1:16" s="5" customFormat="1" ht="32.25" customHeight="1">
      <c r="A20" s="18">
        <v>8</v>
      </c>
      <c r="B20" s="17" t="s">
        <v>14</v>
      </c>
      <c r="C20" s="17">
        <v>81</v>
      </c>
      <c r="D20" s="37" t="s">
        <v>14</v>
      </c>
      <c r="E20" s="58">
        <v>1563683</v>
      </c>
      <c r="F20" s="58">
        <v>3561771</v>
      </c>
      <c r="G20" s="38">
        <f t="shared" si="1"/>
        <v>1998088</v>
      </c>
      <c r="H20" s="39">
        <f t="shared" si="4"/>
        <v>127.78088653518648</v>
      </c>
      <c r="I20" s="44">
        <v>6</v>
      </c>
      <c r="J20" s="43" t="s">
        <v>21</v>
      </c>
      <c r="K20" s="43">
        <v>61</v>
      </c>
      <c r="L20" s="43" t="s">
        <v>21</v>
      </c>
      <c r="M20" s="45">
        <v>0</v>
      </c>
      <c r="N20" s="45">
        <v>0</v>
      </c>
      <c r="O20" s="62">
        <f t="shared" si="2"/>
        <v>0</v>
      </c>
      <c r="P20" s="63" t="s">
        <v>62</v>
      </c>
    </row>
    <row r="21" spans="1:16" s="5" customFormat="1" ht="42.75" customHeight="1">
      <c r="A21" s="18"/>
      <c r="B21" s="17"/>
      <c r="C21" s="17"/>
      <c r="D21" s="60" t="s">
        <v>69</v>
      </c>
      <c r="E21" s="45" t="s">
        <v>70</v>
      </c>
      <c r="F21" s="45" t="s">
        <v>71</v>
      </c>
      <c r="G21" s="45" t="s">
        <v>72</v>
      </c>
      <c r="H21" s="40"/>
      <c r="I21" s="44">
        <v>7</v>
      </c>
      <c r="J21" s="43" t="s">
        <v>41</v>
      </c>
      <c r="K21" s="43">
        <v>71</v>
      </c>
      <c r="L21" s="43" t="s">
        <v>44</v>
      </c>
      <c r="M21" s="61">
        <v>6692010</v>
      </c>
      <c r="N21" s="61">
        <v>7025460</v>
      </c>
      <c r="O21" s="62">
        <f t="shared" si="2"/>
        <v>333450</v>
      </c>
      <c r="P21" s="63">
        <f t="shared" ref="P20:P21" si="5">O21/M21*100</f>
        <v>4.9828078559356603</v>
      </c>
    </row>
    <row r="22" spans="1:16" s="5" customFormat="1" ht="30" customHeight="1">
      <c r="A22" s="21"/>
      <c r="B22" s="22"/>
      <c r="C22" s="22"/>
      <c r="D22" s="22"/>
      <c r="E22" s="23"/>
      <c r="F22" s="23"/>
      <c r="G22" s="23"/>
      <c r="H22" s="24"/>
      <c r="I22" s="21"/>
      <c r="J22" s="15"/>
      <c r="K22" s="22"/>
      <c r="L22" s="15"/>
      <c r="M22" s="23"/>
      <c r="N22" s="23"/>
      <c r="O22" s="23"/>
      <c r="P22" s="25"/>
    </row>
    <row r="23" spans="1:16" ht="4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s="5" customFormat="1" ht="31.5" customHeight="1">
      <c r="A24" s="26"/>
      <c r="B24" s="26"/>
      <c r="C24" s="26"/>
      <c r="D24" s="26"/>
      <c r="E24" s="26"/>
      <c r="F24" s="26"/>
      <c r="G24" s="75" t="s">
        <v>58</v>
      </c>
      <c r="H24" s="76"/>
      <c r="I24" s="76"/>
      <c r="J24" s="76"/>
      <c r="K24" s="76"/>
      <c r="L24" s="76"/>
      <c r="M24" s="26"/>
      <c r="N24" s="26"/>
      <c r="O24" s="26"/>
      <c r="P24" s="26"/>
    </row>
    <row r="25" spans="1:16" s="5" customFormat="1" ht="30" customHeight="1">
      <c r="A25" s="27"/>
      <c r="B25" s="28"/>
      <c r="C25" s="28"/>
      <c r="D25" s="28"/>
      <c r="E25" s="29"/>
      <c r="F25" s="29"/>
      <c r="G25" s="29"/>
      <c r="H25" s="30"/>
      <c r="I25" s="27"/>
      <c r="J25" s="28"/>
      <c r="K25" s="28"/>
      <c r="L25" s="28"/>
      <c r="M25" s="29"/>
      <c r="N25" s="29"/>
      <c r="O25" s="65" t="s">
        <v>45</v>
      </c>
      <c r="P25" s="65"/>
    </row>
    <row r="26" spans="1:16" s="5" customFormat="1" ht="25.5" customHeight="1">
      <c r="A26" s="66" t="s">
        <v>24</v>
      </c>
      <c r="B26" s="67"/>
      <c r="C26" s="67"/>
      <c r="D26" s="67"/>
      <c r="E26" s="67"/>
      <c r="F26" s="67"/>
      <c r="G26" s="67"/>
      <c r="H26" s="68"/>
      <c r="I26" s="66" t="s">
        <v>25</v>
      </c>
      <c r="J26" s="67"/>
      <c r="K26" s="67"/>
      <c r="L26" s="67"/>
      <c r="M26" s="67"/>
      <c r="N26" s="67"/>
      <c r="O26" s="67"/>
      <c r="P26" s="68"/>
    </row>
    <row r="27" spans="1:16" s="5" customFormat="1" ht="51" customHeight="1">
      <c r="A27" s="69" t="s">
        <v>26</v>
      </c>
      <c r="B27" s="70"/>
      <c r="C27" s="69" t="s">
        <v>27</v>
      </c>
      <c r="D27" s="70"/>
      <c r="E27" s="32" t="s">
        <v>68</v>
      </c>
      <c r="F27" s="32" t="s">
        <v>67</v>
      </c>
      <c r="G27" s="73" t="s">
        <v>28</v>
      </c>
      <c r="H27" s="74"/>
      <c r="I27" s="69" t="s">
        <v>26</v>
      </c>
      <c r="J27" s="70"/>
      <c r="K27" s="69" t="s">
        <v>27</v>
      </c>
      <c r="L27" s="70"/>
      <c r="M27" s="32" t="s">
        <v>68</v>
      </c>
      <c r="N27" s="32" t="s">
        <v>67</v>
      </c>
      <c r="O27" s="73" t="s">
        <v>28</v>
      </c>
      <c r="P27" s="74"/>
    </row>
    <row r="28" spans="1:16" s="5" customFormat="1" ht="30" customHeight="1">
      <c r="A28" s="71"/>
      <c r="B28" s="72"/>
      <c r="C28" s="71"/>
      <c r="D28" s="72"/>
      <c r="E28" s="31" t="s">
        <v>29</v>
      </c>
      <c r="F28" s="31" t="s">
        <v>30</v>
      </c>
      <c r="G28" s="32" t="s">
        <v>31</v>
      </c>
      <c r="H28" s="11" t="s">
        <v>9</v>
      </c>
      <c r="I28" s="71"/>
      <c r="J28" s="72"/>
      <c r="K28" s="71"/>
      <c r="L28" s="72"/>
      <c r="M28" s="31" t="s">
        <v>29</v>
      </c>
      <c r="N28" s="31" t="s">
        <v>30</v>
      </c>
      <c r="O28" s="32" t="s">
        <v>31</v>
      </c>
      <c r="P28" s="12" t="s">
        <v>9</v>
      </c>
    </row>
    <row r="29" spans="1:16" s="5" customFormat="1" ht="33" customHeight="1">
      <c r="A29" s="77" t="s">
        <v>32</v>
      </c>
      <c r="B29" s="78"/>
      <c r="C29" s="78"/>
      <c r="D29" s="79"/>
      <c r="E29" s="33">
        <f>SUM(E30:E36)</f>
        <v>318899000</v>
      </c>
      <c r="F29" s="33">
        <f>SUM(F30:F36)</f>
        <v>350139000</v>
      </c>
      <c r="G29" s="33">
        <f>SUM(G30:G36)</f>
        <v>31240000</v>
      </c>
      <c r="H29" s="9">
        <f>G29/E29*100</f>
        <v>9.796205068062303</v>
      </c>
      <c r="I29" s="77" t="s">
        <v>32</v>
      </c>
      <c r="J29" s="78"/>
      <c r="K29" s="78"/>
      <c r="L29" s="79"/>
      <c r="M29" s="33">
        <f>SUM(M30:M36)</f>
        <v>318899000</v>
      </c>
      <c r="N29" s="33">
        <f>SUM(N30:N36)</f>
        <v>350139000</v>
      </c>
      <c r="O29" s="33">
        <f>SUM(O30:O36)</f>
        <v>31240000</v>
      </c>
      <c r="P29" s="9">
        <f>O29/M29*100</f>
        <v>9.796205068062303</v>
      </c>
    </row>
    <row r="30" spans="1:16" ht="33" customHeight="1">
      <c r="A30" s="18">
        <v>1</v>
      </c>
      <c r="B30" s="47" t="s">
        <v>23</v>
      </c>
      <c r="C30" s="47">
        <v>11</v>
      </c>
      <c r="D30" s="47" t="s">
        <v>23</v>
      </c>
      <c r="E30" s="48">
        <v>279480000</v>
      </c>
      <c r="F30" s="48">
        <v>311000000</v>
      </c>
      <c r="G30" s="49">
        <f>F30-E30</f>
        <v>31520000</v>
      </c>
      <c r="H30" s="50">
        <f>G30/E30*100</f>
        <v>11.278087877486762</v>
      </c>
      <c r="I30" s="80">
        <v>1</v>
      </c>
      <c r="J30" s="82" t="s">
        <v>33</v>
      </c>
      <c r="K30" s="10">
        <v>11</v>
      </c>
      <c r="L30" s="10" t="s">
        <v>34</v>
      </c>
      <c r="M30" s="51">
        <v>193184000</v>
      </c>
      <c r="N30" s="48">
        <v>216793000</v>
      </c>
      <c r="O30" s="49">
        <f>N30-M30</f>
        <v>23609000</v>
      </c>
      <c r="P30" s="19">
        <f>O30/M30*100</f>
        <v>12.220991386450224</v>
      </c>
    </row>
    <row r="31" spans="1:16" ht="39.75" customHeight="1">
      <c r="A31" s="18">
        <v>2</v>
      </c>
      <c r="B31" s="47" t="s">
        <v>13</v>
      </c>
      <c r="C31" s="47">
        <v>21</v>
      </c>
      <c r="D31" s="47" t="s">
        <v>13</v>
      </c>
      <c r="E31" s="48">
        <v>38858841</v>
      </c>
      <c r="F31" s="48">
        <v>38858841</v>
      </c>
      <c r="G31" s="49">
        <f t="shared" ref="G31:G32" si="6">F31-E31</f>
        <v>0</v>
      </c>
      <c r="H31" s="50">
        <f t="shared" ref="H31:H32" si="7">G31/E31*100</f>
        <v>0</v>
      </c>
      <c r="I31" s="81"/>
      <c r="J31" s="83"/>
      <c r="K31" s="10">
        <v>12</v>
      </c>
      <c r="L31" s="10" t="s">
        <v>47</v>
      </c>
      <c r="M31" s="46">
        <v>700000</v>
      </c>
      <c r="N31" s="46">
        <v>1200000</v>
      </c>
      <c r="O31" s="49">
        <f t="shared" ref="O31:O36" si="8">N31-M31</f>
        <v>500000</v>
      </c>
      <c r="P31" s="19">
        <f t="shared" ref="P31:P36" si="9">O31/M31*100</f>
        <v>71.428571428571431</v>
      </c>
    </row>
    <row r="32" spans="1:16" ht="33" customHeight="1">
      <c r="A32" s="18">
        <v>3</v>
      </c>
      <c r="B32" s="47" t="s">
        <v>14</v>
      </c>
      <c r="C32" s="47">
        <v>31</v>
      </c>
      <c r="D32" s="47" t="s">
        <v>14</v>
      </c>
      <c r="E32" s="48">
        <v>560159</v>
      </c>
      <c r="F32" s="48">
        <v>280159</v>
      </c>
      <c r="G32" s="49">
        <f t="shared" si="6"/>
        <v>-280000</v>
      </c>
      <c r="H32" s="50">
        <f t="shared" si="7"/>
        <v>-49.985807601056131</v>
      </c>
      <c r="I32" s="81"/>
      <c r="J32" s="83"/>
      <c r="K32" s="10">
        <v>13</v>
      </c>
      <c r="L32" s="10" t="s">
        <v>35</v>
      </c>
      <c r="M32" s="46">
        <v>55581680</v>
      </c>
      <c r="N32" s="46">
        <v>53460000</v>
      </c>
      <c r="O32" s="49">
        <f t="shared" si="8"/>
        <v>-2121680</v>
      </c>
      <c r="P32" s="19">
        <f t="shared" si="9"/>
        <v>-3.8172289862415094</v>
      </c>
    </row>
    <row r="33" spans="1:16" ht="39.75" customHeight="1">
      <c r="A33" s="18"/>
      <c r="B33" s="47"/>
      <c r="C33" s="47"/>
      <c r="D33" s="60" t="s">
        <v>69</v>
      </c>
      <c r="E33" s="45" t="s">
        <v>70</v>
      </c>
      <c r="F33" s="45" t="s">
        <v>71</v>
      </c>
      <c r="G33" s="45" t="s">
        <v>72</v>
      </c>
      <c r="H33" s="52"/>
      <c r="I33" s="53">
        <v>2</v>
      </c>
      <c r="J33" s="10" t="s">
        <v>43</v>
      </c>
      <c r="K33" s="10">
        <v>21</v>
      </c>
      <c r="L33" s="10" t="s">
        <v>36</v>
      </c>
      <c r="M33" s="46">
        <v>15700000</v>
      </c>
      <c r="N33" s="46">
        <v>6500000</v>
      </c>
      <c r="O33" s="49">
        <f t="shared" si="8"/>
        <v>-9200000</v>
      </c>
      <c r="P33" s="19">
        <f t="shared" si="9"/>
        <v>-58.598726114649679</v>
      </c>
    </row>
    <row r="34" spans="1:16" ht="33" customHeight="1">
      <c r="A34" s="18"/>
      <c r="B34" s="47"/>
      <c r="C34" s="47"/>
      <c r="D34" s="47"/>
      <c r="E34" s="49"/>
      <c r="F34" s="49"/>
      <c r="G34" s="49"/>
      <c r="H34" s="52"/>
      <c r="I34" s="53">
        <v>3</v>
      </c>
      <c r="J34" s="10" t="s">
        <v>37</v>
      </c>
      <c r="K34" s="10">
        <v>31</v>
      </c>
      <c r="L34" s="10" t="s">
        <v>37</v>
      </c>
      <c r="M34" s="46">
        <v>52700400</v>
      </c>
      <c r="N34" s="46">
        <v>69600000</v>
      </c>
      <c r="O34" s="49">
        <f t="shared" si="8"/>
        <v>16899600</v>
      </c>
      <c r="P34" s="19">
        <f t="shared" si="9"/>
        <v>32.067308787030079</v>
      </c>
    </row>
    <row r="35" spans="1:16" ht="33" customHeight="1">
      <c r="A35" s="18"/>
      <c r="B35" s="47"/>
      <c r="C35" s="47"/>
      <c r="D35" s="47"/>
      <c r="E35" s="49"/>
      <c r="F35" s="49"/>
      <c r="G35" s="49"/>
      <c r="H35" s="52"/>
      <c r="I35" s="53">
        <v>4</v>
      </c>
      <c r="J35" s="10" t="s">
        <v>38</v>
      </c>
      <c r="K35" s="10">
        <v>41</v>
      </c>
      <c r="L35" s="10" t="s">
        <v>38</v>
      </c>
      <c r="M35" s="46">
        <v>56000</v>
      </c>
      <c r="N35" s="46">
        <v>100000</v>
      </c>
      <c r="O35" s="49">
        <f t="shared" si="8"/>
        <v>44000</v>
      </c>
      <c r="P35" s="19">
        <f t="shared" si="9"/>
        <v>78.571428571428569</v>
      </c>
    </row>
    <row r="36" spans="1:16" ht="39" customHeight="1">
      <c r="A36" s="18"/>
      <c r="B36" s="47"/>
      <c r="C36" s="47"/>
      <c r="D36" s="47"/>
      <c r="E36" s="49"/>
      <c r="F36" s="49"/>
      <c r="G36" s="49"/>
      <c r="H36" s="52"/>
      <c r="I36" s="53">
        <v>5</v>
      </c>
      <c r="J36" s="10" t="s">
        <v>39</v>
      </c>
      <c r="K36" s="10">
        <v>51</v>
      </c>
      <c r="L36" s="10" t="s">
        <v>39</v>
      </c>
      <c r="M36" s="46">
        <v>976920</v>
      </c>
      <c r="N36" s="46">
        <v>2486000</v>
      </c>
      <c r="O36" s="49">
        <f t="shared" si="8"/>
        <v>1509080</v>
      </c>
      <c r="P36" s="19">
        <f t="shared" si="9"/>
        <v>154.47324243540925</v>
      </c>
    </row>
    <row r="37" spans="1:16" ht="30" customHeight="1">
      <c r="A37" s="21"/>
      <c r="B37" s="22"/>
      <c r="C37" s="22"/>
      <c r="D37" s="22"/>
      <c r="E37" s="23"/>
      <c r="F37" s="23"/>
      <c r="G37" s="23"/>
      <c r="H37" s="24"/>
      <c r="I37" s="21"/>
      <c r="J37" s="15"/>
      <c r="K37" s="22"/>
      <c r="L37" s="15"/>
      <c r="M37" s="23"/>
      <c r="N37" s="23"/>
      <c r="O37" s="23"/>
      <c r="P37" s="25"/>
    </row>
    <row r="38" spans="1:16" ht="9" customHeight="1">
      <c r="A38" s="21"/>
      <c r="B38" s="22"/>
      <c r="C38" s="22"/>
      <c r="D38" s="22"/>
      <c r="E38" s="23"/>
      <c r="F38" s="23"/>
      <c r="G38" s="23"/>
      <c r="H38" s="24"/>
      <c r="I38" s="21"/>
      <c r="J38" s="15"/>
      <c r="K38" s="22"/>
      <c r="L38" s="15"/>
      <c r="M38" s="23"/>
      <c r="N38" s="23"/>
      <c r="O38" s="23"/>
      <c r="P38" s="25"/>
    </row>
    <row r="39" spans="1:16" s="5" customFormat="1" ht="34.5" customHeight="1">
      <c r="A39" s="26"/>
      <c r="B39" s="26"/>
      <c r="C39" s="26"/>
      <c r="D39" s="26"/>
      <c r="E39" s="26"/>
      <c r="F39" s="26"/>
      <c r="G39" s="75" t="s">
        <v>50</v>
      </c>
      <c r="H39" s="76"/>
      <c r="I39" s="76"/>
      <c r="J39" s="76"/>
      <c r="K39" s="76"/>
      <c r="L39" s="76"/>
      <c r="M39" s="26"/>
      <c r="N39" s="26"/>
      <c r="O39" s="26"/>
      <c r="P39" s="26"/>
    </row>
    <row r="40" spans="1:16" s="5" customFormat="1" ht="30" customHeight="1">
      <c r="A40" s="27"/>
      <c r="B40" s="28"/>
      <c r="C40" s="28"/>
      <c r="D40" s="28"/>
      <c r="E40" s="29"/>
      <c r="F40" s="29"/>
      <c r="G40" s="29"/>
      <c r="H40" s="30"/>
      <c r="I40" s="27"/>
      <c r="J40" s="28"/>
      <c r="K40" s="28"/>
      <c r="L40" s="28"/>
      <c r="M40" s="29"/>
      <c r="N40" s="29"/>
      <c r="O40" s="65" t="s">
        <v>45</v>
      </c>
      <c r="P40" s="65"/>
    </row>
    <row r="41" spans="1:16" s="5" customFormat="1" ht="25.5" customHeight="1">
      <c r="A41" s="66" t="s">
        <v>1</v>
      </c>
      <c r="B41" s="67"/>
      <c r="C41" s="67"/>
      <c r="D41" s="67"/>
      <c r="E41" s="67"/>
      <c r="F41" s="67"/>
      <c r="G41" s="67"/>
      <c r="H41" s="68"/>
      <c r="I41" s="66" t="s">
        <v>2</v>
      </c>
      <c r="J41" s="67"/>
      <c r="K41" s="67"/>
      <c r="L41" s="67"/>
      <c r="M41" s="67"/>
      <c r="N41" s="67"/>
      <c r="O41" s="67"/>
      <c r="P41" s="68"/>
    </row>
    <row r="42" spans="1:16" s="5" customFormat="1" ht="34.5" customHeight="1">
      <c r="A42" s="69" t="s">
        <v>3</v>
      </c>
      <c r="B42" s="70"/>
      <c r="C42" s="69" t="s">
        <v>4</v>
      </c>
      <c r="D42" s="70"/>
      <c r="E42" s="32" t="s">
        <v>66</v>
      </c>
      <c r="F42" s="32" t="s">
        <v>67</v>
      </c>
      <c r="G42" s="73" t="s">
        <v>5</v>
      </c>
      <c r="H42" s="74"/>
      <c r="I42" s="69" t="s">
        <v>3</v>
      </c>
      <c r="J42" s="70"/>
      <c r="K42" s="69" t="s">
        <v>4</v>
      </c>
      <c r="L42" s="70"/>
      <c r="M42" s="32" t="s">
        <v>66</v>
      </c>
      <c r="N42" s="32" t="s">
        <v>67</v>
      </c>
      <c r="O42" s="73" t="s">
        <v>5</v>
      </c>
      <c r="P42" s="74"/>
    </row>
    <row r="43" spans="1:16" s="5" customFormat="1" ht="30" customHeight="1">
      <c r="A43" s="71"/>
      <c r="B43" s="72"/>
      <c r="C43" s="71"/>
      <c r="D43" s="72"/>
      <c r="E43" s="31" t="s">
        <v>6</v>
      </c>
      <c r="F43" s="31" t="s">
        <v>7</v>
      </c>
      <c r="G43" s="32" t="s">
        <v>8</v>
      </c>
      <c r="H43" s="11" t="s">
        <v>9</v>
      </c>
      <c r="I43" s="71"/>
      <c r="J43" s="72"/>
      <c r="K43" s="71"/>
      <c r="L43" s="72"/>
      <c r="M43" s="31" t="s">
        <v>6</v>
      </c>
      <c r="N43" s="31" t="s">
        <v>7</v>
      </c>
      <c r="O43" s="32" t="s">
        <v>8</v>
      </c>
      <c r="P43" s="12" t="s">
        <v>9</v>
      </c>
    </row>
    <row r="44" spans="1:16" s="5" customFormat="1" ht="33" customHeight="1">
      <c r="A44" s="77" t="s">
        <v>10</v>
      </c>
      <c r="B44" s="78"/>
      <c r="C44" s="78"/>
      <c r="D44" s="79"/>
      <c r="E44" s="33">
        <f>SUM(E45:E50)</f>
        <v>59345000</v>
      </c>
      <c r="F44" s="33">
        <f>SUM(F45:F50)</f>
        <v>54520000</v>
      </c>
      <c r="G44" s="33">
        <f>SUM(G45:G50)</f>
        <v>-4825000</v>
      </c>
      <c r="H44" s="9">
        <f>G44/E44*100</f>
        <v>-8.1304237930743959</v>
      </c>
      <c r="I44" s="77" t="s">
        <v>10</v>
      </c>
      <c r="J44" s="78"/>
      <c r="K44" s="78"/>
      <c r="L44" s="79"/>
      <c r="M44" s="33">
        <f>SUM(M45:M50)</f>
        <v>59345000</v>
      </c>
      <c r="N44" s="33">
        <f>SUM(N45:N50)</f>
        <v>54520000</v>
      </c>
      <c r="O44" s="33">
        <f>SUM(O45:O50)</f>
        <v>-4825000</v>
      </c>
      <c r="P44" s="9">
        <f>O44/M44*100</f>
        <v>-8.1304237930743959</v>
      </c>
    </row>
    <row r="45" spans="1:16" ht="33" customHeight="1">
      <c r="A45" s="18">
        <v>1</v>
      </c>
      <c r="B45" s="60" t="s">
        <v>23</v>
      </c>
      <c r="C45" s="60">
        <v>11</v>
      </c>
      <c r="D45" s="60" t="s">
        <v>23</v>
      </c>
      <c r="E45" s="58">
        <v>54000000</v>
      </c>
      <c r="F45" s="111">
        <v>53500000</v>
      </c>
      <c r="G45" s="112">
        <f>F45-E45</f>
        <v>-500000</v>
      </c>
      <c r="H45" s="42">
        <f>G45/E45*100</f>
        <v>-0.92592592592592582</v>
      </c>
      <c r="I45" s="84">
        <v>1</v>
      </c>
      <c r="J45" s="87" t="s">
        <v>16</v>
      </c>
      <c r="K45" s="60">
        <v>11</v>
      </c>
      <c r="L45" s="60" t="s">
        <v>17</v>
      </c>
      <c r="M45" s="115">
        <v>49185000</v>
      </c>
      <c r="N45" s="115">
        <v>43897000</v>
      </c>
      <c r="O45" s="38">
        <f>N45-M45</f>
        <v>-5288000</v>
      </c>
      <c r="P45" s="42">
        <f>O45/M45*100</f>
        <v>-10.751245298363322</v>
      </c>
    </row>
    <row r="46" spans="1:16" ht="45" customHeight="1">
      <c r="A46" s="18">
        <v>2</v>
      </c>
      <c r="B46" s="60" t="s">
        <v>13</v>
      </c>
      <c r="C46" s="60">
        <v>21</v>
      </c>
      <c r="D46" s="60" t="s">
        <v>13</v>
      </c>
      <c r="E46" s="58">
        <v>5327527</v>
      </c>
      <c r="F46" s="58">
        <v>1000000</v>
      </c>
      <c r="G46" s="113">
        <f t="shared" ref="G46:G47" si="10">F46-E46</f>
        <v>-4327527</v>
      </c>
      <c r="H46" s="42">
        <f t="shared" ref="H46:H47" si="11">G46/E46*100</f>
        <v>-81.229564861895582</v>
      </c>
      <c r="I46" s="85"/>
      <c r="J46" s="88"/>
      <c r="K46" s="60">
        <v>12</v>
      </c>
      <c r="L46" s="60" t="s">
        <v>42</v>
      </c>
      <c r="M46" s="115">
        <v>0</v>
      </c>
      <c r="N46" s="115">
        <v>300000</v>
      </c>
      <c r="O46" s="38">
        <f t="shared" ref="O46:O50" si="12">N46-M46</f>
        <v>300000</v>
      </c>
      <c r="P46" s="42" t="e">
        <f t="shared" ref="P46:P50" si="13">O46/M46*100</f>
        <v>#DIV/0!</v>
      </c>
    </row>
    <row r="47" spans="1:16" ht="33" customHeight="1">
      <c r="A47" s="18">
        <v>3</v>
      </c>
      <c r="B47" s="60" t="s">
        <v>14</v>
      </c>
      <c r="C47" s="60">
        <v>31</v>
      </c>
      <c r="D47" s="60" t="s">
        <v>14</v>
      </c>
      <c r="E47" s="58">
        <v>17473</v>
      </c>
      <c r="F47" s="58">
        <v>20000</v>
      </c>
      <c r="G47" s="114">
        <f t="shared" si="10"/>
        <v>2527</v>
      </c>
      <c r="H47" s="42">
        <f t="shared" si="11"/>
        <v>14.462313283351458</v>
      </c>
      <c r="I47" s="85"/>
      <c r="J47" s="88"/>
      <c r="K47" s="60">
        <v>13</v>
      </c>
      <c r="L47" s="60" t="s">
        <v>18</v>
      </c>
      <c r="M47" s="115">
        <v>6669800</v>
      </c>
      <c r="N47" s="115">
        <v>8000000</v>
      </c>
      <c r="O47" s="38">
        <f t="shared" si="12"/>
        <v>1330200</v>
      </c>
      <c r="P47" s="42">
        <f t="shared" si="13"/>
        <v>19.943626495547093</v>
      </c>
    </row>
    <row r="48" spans="1:16" ht="42.75" customHeight="1">
      <c r="A48" s="18"/>
      <c r="B48" s="60"/>
      <c r="C48" s="60"/>
      <c r="D48" s="60" t="s">
        <v>69</v>
      </c>
      <c r="E48" s="45" t="s">
        <v>70</v>
      </c>
      <c r="F48" s="45" t="s">
        <v>71</v>
      </c>
      <c r="G48" s="45" t="s">
        <v>72</v>
      </c>
      <c r="H48" s="40"/>
      <c r="I48" s="59">
        <v>2</v>
      </c>
      <c r="J48" s="60" t="s">
        <v>43</v>
      </c>
      <c r="K48" s="60">
        <v>21</v>
      </c>
      <c r="L48" s="60" t="s">
        <v>19</v>
      </c>
      <c r="M48" s="115">
        <v>2200000</v>
      </c>
      <c r="N48" s="115">
        <v>1000000</v>
      </c>
      <c r="O48" s="38">
        <f t="shared" si="12"/>
        <v>-1200000</v>
      </c>
      <c r="P48" s="42">
        <f t="shared" si="13"/>
        <v>-54.54545454545454</v>
      </c>
    </row>
    <row r="49" spans="1:16" ht="33" customHeight="1">
      <c r="A49" s="18"/>
      <c r="B49" s="60"/>
      <c r="C49" s="60"/>
      <c r="D49" s="60"/>
      <c r="E49" s="38"/>
      <c r="F49" s="38"/>
      <c r="G49" s="38"/>
      <c r="H49" s="40"/>
      <c r="I49" s="59">
        <v>3</v>
      </c>
      <c r="J49" s="60" t="s">
        <v>20</v>
      </c>
      <c r="K49" s="60">
        <v>31</v>
      </c>
      <c r="L49" s="60" t="s">
        <v>20</v>
      </c>
      <c r="M49" s="116">
        <v>1200000</v>
      </c>
      <c r="N49" s="116">
        <v>1200000</v>
      </c>
      <c r="O49" s="38">
        <f t="shared" si="12"/>
        <v>0</v>
      </c>
      <c r="P49" s="42">
        <f t="shared" si="13"/>
        <v>0</v>
      </c>
    </row>
    <row r="50" spans="1:16" ht="40.5" customHeight="1">
      <c r="A50" s="18"/>
      <c r="B50" s="60"/>
      <c r="C50" s="60"/>
      <c r="D50" s="60"/>
      <c r="E50" s="38"/>
      <c r="F50" s="38"/>
      <c r="G50" s="38"/>
      <c r="H50" s="40"/>
      <c r="I50" s="59">
        <v>4</v>
      </c>
      <c r="J50" s="60" t="s">
        <v>39</v>
      </c>
      <c r="K50" s="60">
        <v>41</v>
      </c>
      <c r="L50" s="60" t="s">
        <v>39</v>
      </c>
      <c r="M50" s="115">
        <v>90200</v>
      </c>
      <c r="N50" s="115">
        <v>123000</v>
      </c>
      <c r="O50" s="38">
        <f t="shared" si="12"/>
        <v>32800</v>
      </c>
      <c r="P50" s="42">
        <f t="shared" si="13"/>
        <v>36.363636363636367</v>
      </c>
    </row>
    <row r="51" spans="1:16" ht="33" customHeight="1"/>
    <row r="52" spans="1:16" ht="12" customHeight="1"/>
    <row r="53" spans="1:16" s="5" customFormat="1" ht="32.25" customHeight="1">
      <c r="A53" s="26"/>
      <c r="B53" s="26"/>
      <c r="C53" s="26"/>
      <c r="D53" s="26"/>
      <c r="E53" s="26"/>
      <c r="F53" s="26"/>
      <c r="G53" s="75" t="s">
        <v>49</v>
      </c>
      <c r="H53" s="76"/>
      <c r="I53" s="76"/>
      <c r="J53" s="76"/>
      <c r="K53" s="76"/>
      <c r="L53" s="76"/>
      <c r="M53" s="26"/>
      <c r="N53" s="26"/>
      <c r="O53" s="26"/>
      <c r="P53" s="26"/>
    </row>
    <row r="54" spans="1:16" s="5" customFormat="1" ht="30" customHeight="1">
      <c r="A54" s="27"/>
      <c r="B54" s="28"/>
      <c r="C54" s="28"/>
      <c r="D54" s="28"/>
      <c r="E54" s="29"/>
      <c r="F54" s="29"/>
      <c r="G54" s="29"/>
      <c r="H54" s="30"/>
      <c r="I54" s="27"/>
      <c r="J54" s="28"/>
      <c r="K54" s="28"/>
      <c r="L54" s="28"/>
      <c r="M54" s="29"/>
      <c r="N54" s="29"/>
      <c r="O54" s="65" t="s">
        <v>45</v>
      </c>
      <c r="P54" s="65"/>
    </row>
    <row r="55" spans="1:16" s="5" customFormat="1" ht="25.5" customHeight="1">
      <c r="A55" s="66" t="s">
        <v>1</v>
      </c>
      <c r="B55" s="67"/>
      <c r="C55" s="67"/>
      <c r="D55" s="67"/>
      <c r="E55" s="67"/>
      <c r="F55" s="67"/>
      <c r="G55" s="67"/>
      <c r="H55" s="68"/>
      <c r="I55" s="66" t="s">
        <v>2</v>
      </c>
      <c r="J55" s="67"/>
      <c r="K55" s="67"/>
      <c r="L55" s="67"/>
      <c r="M55" s="67"/>
      <c r="N55" s="67"/>
      <c r="O55" s="67"/>
      <c r="P55" s="68"/>
    </row>
    <row r="56" spans="1:16" s="5" customFormat="1" ht="46.5" customHeight="1">
      <c r="A56" s="69" t="s">
        <v>3</v>
      </c>
      <c r="B56" s="70"/>
      <c r="C56" s="69" t="s">
        <v>4</v>
      </c>
      <c r="D56" s="70"/>
      <c r="E56" s="32" t="s">
        <v>66</v>
      </c>
      <c r="F56" s="32" t="s">
        <v>67</v>
      </c>
      <c r="G56" s="73" t="s">
        <v>5</v>
      </c>
      <c r="H56" s="74"/>
      <c r="I56" s="69" t="s">
        <v>3</v>
      </c>
      <c r="J56" s="70"/>
      <c r="K56" s="69" t="s">
        <v>4</v>
      </c>
      <c r="L56" s="70"/>
      <c r="M56" s="32" t="s">
        <v>66</v>
      </c>
      <c r="N56" s="32" t="s">
        <v>67</v>
      </c>
      <c r="O56" s="73" t="s">
        <v>5</v>
      </c>
      <c r="P56" s="74"/>
    </row>
    <row r="57" spans="1:16" s="5" customFormat="1" ht="30" customHeight="1">
      <c r="A57" s="71"/>
      <c r="B57" s="72"/>
      <c r="C57" s="71"/>
      <c r="D57" s="72"/>
      <c r="E57" s="31" t="s">
        <v>6</v>
      </c>
      <c r="F57" s="31" t="s">
        <v>7</v>
      </c>
      <c r="G57" s="32" t="s">
        <v>8</v>
      </c>
      <c r="H57" s="11" t="s">
        <v>9</v>
      </c>
      <c r="I57" s="71"/>
      <c r="J57" s="72"/>
      <c r="K57" s="71"/>
      <c r="L57" s="72"/>
      <c r="M57" s="31" t="s">
        <v>6</v>
      </c>
      <c r="N57" s="31" t="s">
        <v>7</v>
      </c>
      <c r="O57" s="32" t="s">
        <v>8</v>
      </c>
      <c r="P57" s="12" t="s">
        <v>9</v>
      </c>
    </row>
    <row r="58" spans="1:16" s="5" customFormat="1" ht="33" customHeight="1">
      <c r="A58" s="77" t="s">
        <v>10</v>
      </c>
      <c r="B58" s="78"/>
      <c r="C58" s="78"/>
      <c r="D58" s="79"/>
      <c r="E58" s="33">
        <f>SUM(E59:E63)</f>
        <v>25597000</v>
      </c>
      <c r="F58" s="33">
        <f>SUM(F59:F63)</f>
        <v>25597000</v>
      </c>
      <c r="G58" s="33">
        <f>SUM(G59:G63)</f>
        <v>0</v>
      </c>
      <c r="H58" s="9">
        <v>0</v>
      </c>
      <c r="I58" s="77" t="s">
        <v>10</v>
      </c>
      <c r="J58" s="78"/>
      <c r="K58" s="78"/>
      <c r="L58" s="79"/>
      <c r="M58" s="33">
        <f>SUM(M59:M63)</f>
        <v>25597000</v>
      </c>
      <c r="N58" s="33">
        <f>SUM(N59:N63)</f>
        <v>25597000</v>
      </c>
      <c r="O58" s="33">
        <f>SUM(O59:O63)</f>
        <v>0</v>
      </c>
      <c r="P58" s="9">
        <v>0</v>
      </c>
    </row>
    <row r="59" spans="1:16" ht="33" customHeight="1">
      <c r="A59" s="36">
        <v>1</v>
      </c>
      <c r="B59" s="35" t="s">
        <v>53</v>
      </c>
      <c r="C59" s="10">
        <v>11</v>
      </c>
      <c r="D59" s="43" t="s">
        <v>57</v>
      </c>
      <c r="E59" s="54">
        <v>24000000</v>
      </c>
      <c r="F59" s="54">
        <v>24000000</v>
      </c>
      <c r="G59" s="38">
        <f>F59-E59</f>
        <v>0</v>
      </c>
      <c r="H59" s="42">
        <v>0</v>
      </c>
      <c r="I59" s="107">
        <v>1</v>
      </c>
      <c r="J59" s="108" t="s">
        <v>16</v>
      </c>
      <c r="K59" s="43">
        <v>11</v>
      </c>
      <c r="L59" s="43" t="s">
        <v>17</v>
      </c>
      <c r="M59" s="54">
        <v>5972000</v>
      </c>
      <c r="N59" s="54">
        <v>10288000</v>
      </c>
      <c r="O59" s="38">
        <f>N59-M59</f>
        <v>4316000</v>
      </c>
      <c r="P59" s="41">
        <v>0</v>
      </c>
    </row>
    <row r="60" spans="1:16" ht="33" customHeight="1">
      <c r="A60" s="36">
        <v>2</v>
      </c>
      <c r="B60" s="10" t="s">
        <v>13</v>
      </c>
      <c r="C60" s="10">
        <v>21</v>
      </c>
      <c r="D60" s="43" t="s">
        <v>56</v>
      </c>
      <c r="E60" s="54">
        <v>1595404</v>
      </c>
      <c r="F60" s="54">
        <v>1595404</v>
      </c>
      <c r="G60" s="38">
        <f t="shared" ref="G60:G61" si="14">F60-E60</f>
        <v>0</v>
      </c>
      <c r="H60" s="42">
        <v>0</v>
      </c>
      <c r="I60" s="107"/>
      <c r="J60" s="108"/>
      <c r="K60" s="43">
        <v>13</v>
      </c>
      <c r="L60" s="43" t="s">
        <v>18</v>
      </c>
      <c r="M60" s="58">
        <v>7555230</v>
      </c>
      <c r="N60" s="58">
        <v>8088280</v>
      </c>
      <c r="O60" s="38">
        <f t="shared" ref="O60:O63" si="15">N60-M60</f>
        <v>533050</v>
      </c>
      <c r="P60" s="41">
        <v>0</v>
      </c>
    </row>
    <row r="61" spans="1:16" ht="33" customHeight="1">
      <c r="A61" s="18">
        <v>3</v>
      </c>
      <c r="B61" s="10" t="s">
        <v>54</v>
      </c>
      <c r="C61" s="10">
        <v>31</v>
      </c>
      <c r="D61" s="43" t="s">
        <v>55</v>
      </c>
      <c r="E61" s="57">
        <v>1596</v>
      </c>
      <c r="F61" s="57">
        <v>1596</v>
      </c>
      <c r="G61" s="38">
        <f t="shared" si="14"/>
        <v>0</v>
      </c>
      <c r="H61" s="42">
        <v>0</v>
      </c>
      <c r="I61" s="44">
        <v>2</v>
      </c>
      <c r="J61" s="43" t="s">
        <v>64</v>
      </c>
      <c r="K61" s="43">
        <v>21</v>
      </c>
      <c r="L61" s="43" t="s">
        <v>63</v>
      </c>
      <c r="M61" s="57">
        <v>5514400</v>
      </c>
      <c r="N61" s="57">
        <v>1250000</v>
      </c>
      <c r="O61" s="38">
        <f t="shared" si="15"/>
        <v>-4264400</v>
      </c>
      <c r="P61" s="41">
        <v>0</v>
      </c>
    </row>
    <row r="62" spans="1:16" ht="33" customHeight="1">
      <c r="A62" s="18"/>
      <c r="B62" s="10"/>
      <c r="C62" s="10"/>
      <c r="D62" s="60" t="s">
        <v>69</v>
      </c>
      <c r="E62" s="45" t="s">
        <v>70</v>
      </c>
      <c r="F62" s="45" t="s">
        <v>71</v>
      </c>
      <c r="G62" s="45" t="s">
        <v>72</v>
      </c>
      <c r="H62" s="42"/>
      <c r="I62" s="55">
        <v>3</v>
      </c>
      <c r="J62" s="56" t="s">
        <v>20</v>
      </c>
      <c r="K62" s="56">
        <v>31</v>
      </c>
      <c r="L62" s="56" t="s">
        <v>20</v>
      </c>
      <c r="M62" s="57">
        <v>5820000</v>
      </c>
      <c r="N62" s="57">
        <v>5820000</v>
      </c>
      <c r="O62" s="38">
        <f t="shared" ref="O62" si="16">N62-M62</f>
        <v>0</v>
      </c>
      <c r="P62" s="41">
        <v>0</v>
      </c>
    </row>
    <row r="63" spans="1:16" ht="39" customHeight="1">
      <c r="A63" s="18"/>
      <c r="B63" s="10"/>
      <c r="C63" s="10"/>
      <c r="D63" s="43"/>
      <c r="E63" s="38"/>
      <c r="F63" s="38"/>
      <c r="G63" s="38"/>
      <c r="H63" s="40"/>
      <c r="I63" s="44">
        <v>5</v>
      </c>
      <c r="J63" s="43" t="s">
        <v>51</v>
      </c>
      <c r="K63" s="43">
        <v>51</v>
      </c>
      <c r="L63" s="43" t="s">
        <v>52</v>
      </c>
      <c r="M63" s="54">
        <v>735370</v>
      </c>
      <c r="N63" s="54">
        <v>150720</v>
      </c>
      <c r="O63" s="38">
        <f t="shared" si="15"/>
        <v>-584650</v>
      </c>
      <c r="P63" s="41">
        <v>0</v>
      </c>
    </row>
  </sheetData>
  <mergeCells count="59">
    <mergeCell ref="A58:D58"/>
    <mergeCell ref="I58:L58"/>
    <mergeCell ref="I59:I60"/>
    <mergeCell ref="J59:J60"/>
    <mergeCell ref="O54:P54"/>
    <mergeCell ref="A55:H55"/>
    <mergeCell ref="I55:P55"/>
    <mergeCell ref="A56:B57"/>
    <mergeCell ref="C56:D57"/>
    <mergeCell ref="G56:H56"/>
    <mergeCell ref="I56:J57"/>
    <mergeCell ref="K56:L57"/>
    <mergeCell ref="O56:P56"/>
    <mergeCell ref="A44:D44"/>
    <mergeCell ref="I44:L44"/>
    <mergeCell ref="I45:I47"/>
    <mergeCell ref="J45:J47"/>
    <mergeCell ref="G53:L53"/>
    <mergeCell ref="G39:L39"/>
    <mergeCell ref="O40:P40"/>
    <mergeCell ref="A41:H41"/>
    <mergeCell ref="I41:P41"/>
    <mergeCell ref="A42:B43"/>
    <mergeCell ref="C42:D43"/>
    <mergeCell ref="G42:H42"/>
    <mergeCell ref="I42:J43"/>
    <mergeCell ref="K42:L43"/>
    <mergeCell ref="O42:P42"/>
    <mergeCell ref="A2:P2"/>
    <mergeCell ref="A4:P4"/>
    <mergeCell ref="A6:P6"/>
    <mergeCell ref="A13:D13"/>
    <mergeCell ref="I13:L13"/>
    <mergeCell ref="G8:L8"/>
    <mergeCell ref="I14:I16"/>
    <mergeCell ref="J14:J16"/>
    <mergeCell ref="O9:P9"/>
    <mergeCell ref="A10:H10"/>
    <mergeCell ref="I10:P10"/>
    <mergeCell ref="A11:B12"/>
    <mergeCell ref="C11:D12"/>
    <mergeCell ref="G11:H11"/>
    <mergeCell ref="I11:J12"/>
    <mergeCell ref="K11:L12"/>
    <mergeCell ref="O11:P11"/>
    <mergeCell ref="G24:L24"/>
    <mergeCell ref="A29:D29"/>
    <mergeCell ref="I29:L29"/>
    <mergeCell ref="I30:I32"/>
    <mergeCell ref="J30:J32"/>
    <mergeCell ref="O25:P25"/>
    <mergeCell ref="A26:H26"/>
    <mergeCell ref="I26:P26"/>
    <mergeCell ref="A27:B28"/>
    <mergeCell ref="C27:D28"/>
    <mergeCell ref="G27:H27"/>
    <mergeCell ref="I27:J28"/>
    <mergeCell ref="K27:L28"/>
    <mergeCell ref="O27:P27"/>
  </mergeCells>
  <phoneticPr fontId="2" type="noConversion"/>
  <pageMargins left="1.8110236220472442" right="1.6141732283464567" top="0.74803149606299213" bottom="0.74803149606299213" header="0.31496062992125984" footer="0.31496062992125984"/>
  <pageSetup paperSize="8" scale="46" orientation="portrait" r:id="rId1"/>
  <rowBreaks count="1" manualBreakCount="1">
    <brk id="3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4차추경예산안공고</vt:lpstr>
      <vt:lpstr>'4차추경예산안공고'!Print_Area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</cp:lastModifiedBy>
  <cp:lastPrinted>2022-01-04T03:15:31Z</cp:lastPrinted>
  <dcterms:created xsi:type="dcterms:W3CDTF">2011-12-26T09:58:40Z</dcterms:created>
  <dcterms:modified xsi:type="dcterms:W3CDTF">2023-01-02T06:56:35Z</dcterms:modified>
</cp:coreProperties>
</file>